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LMEDO\Desktop\KIM\LOTAIP\2025\MAYO\"/>
    </mc:Choice>
  </mc:AlternateContent>
  <xr:revisionPtr revIDLastSave="0" documentId="8_{F2616AB8-1197-43F4-BCBE-3C8F9F9037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I2" i="2" s="1"/>
  <c r="J2" i="2" s="1"/>
  <c r="K2" i="2" s="1"/>
  <c r="H5" i="2"/>
  <c r="I5" i="2" s="1"/>
  <c r="N6" i="2"/>
  <c r="N7" i="2"/>
  <c r="N8" i="2"/>
  <c r="N9" i="2"/>
  <c r="N10" i="2"/>
  <c r="N21" i="2"/>
  <c r="M3" i="2"/>
  <c r="M6" i="2"/>
  <c r="M7" i="2"/>
  <c r="M8" i="2"/>
  <c r="M13" i="2"/>
  <c r="M14" i="2"/>
  <c r="M15" i="2"/>
  <c r="M16" i="2"/>
  <c r="M17" i="2"/>
  <c r="M18" i="2"/>
  <c r="M19" i="2"/>
  <c r="M20" i="2"/>
  <c r="M21" i="2"/>
  <c r="M22" i="2"/>
  <c r="M25" i="2"/>
  <c r="M27" i="2"/>
  <c r="M28" i="2"/>
  <c r="M29" i="2"/>
  <c r="M32" i="2"/>
  <c r="M33" i="2"/>
  <c r="M34" i="2"/>
  <c r="M35" i="2"/>
  <c r="M36" i="2"/>
  <c r="M37" i="2"/>
  <c r="M38" i="2"/>
  <c r="M39" i="2"/>
  <c r="M40" i="2"/>
  <c r="M41" i="2"/>
  <c r="M42" i="2"/>
  <c r="L3" i="2"/>
  <c r="L6" i="2"/>
  <c r="L7" i="2"/>
  <c r="L8" i="2"/>
  <c r="L13" i="2"/>
  <c r="L14" i="2"/>
  <c r="L15" i="2"/>
  <c r="L16" i="2"/>
  <c r="L17" i="2"/>
  <c r="L18" i="2"/>
  <c r="L19" i="2"/>
  <c r="L20" i="2"/>
  <c r="L21" i="2"/>
  <c r="L22" i="2"/>
  <c r="L25" i="2"/>
  <c r="L27" i="2"/>
  <c r="L28" i="2"/>
  <c r="L29" i="2"/>
  <c r="L32" i="2"/>
  <c r="L33" i="2"/>
  <c r="L34" i="2"/>
  <c r="L35" i="2"/>
  <c r="L36" i="2"/>
  <c r="L37" i="2"/>
  <c r="L38" i="2"/>
  <c r="L39" i="2"/>
  <c r="L40" i="2"/>
  <c r="L41" i="2"/>
  <c r="L42" i="2"/>
  <c r="K13" i="2"/>
  <c r="K14" i="2"/>
  <c r="K15" i="2"/>
  <c r="K16" i="2"/>
  <c r="K17" i="2"/>
  <c r="K18" i="2"/>
  <c r="K19" i="2"/>
  <c r="K20" i="2"/>
  <c r="K21" i="2"/>
  <c r="K22" i="2"/>
  <c r="K25" i="2"/>
  <c r="K27" i="2"/>
  <c r="K28" i="2"/>
  <c r="K29" i="2"/>
  <c r="K32" i="2"/>
  <c r="K33" i="2"/>
  <c r="K34" i="2"/>
  <c r="K35" i="2"/>
  <c r="K36" i="2"/>
  <c r="K37" i="2"/>
  <c r="K38" i="2"/>
  <c r="K39" i="2"/>
  <c r="K40" i="2"/>
  <c r="K41" i="2"/>
  <c r="K42" i="2"/>
  <c r="K6" i="2"/>
  <c r="K7" i="2"/>
  <c r="K8" i="2"/>
  <c r="F3" i="2"/>
  <c r="K3" i="2"/>
  <c r="J3" i="2"/>
  <c r="J6" i="2"/>
  <c r="J7" i="2"/>
  <c r="J8" i="2"/>
  <c r="J9" i="2"/>
  <c r="K9" i="2" s="1"/>
  <c r="J10" i="2"/>
  <c r="K10" i="2" s="1"/>
  <c r="J13" i="2"/>
  <c r="J14" i="2"/>
  <c r="J15" i="2"/>
  <c r="J16" i="2"/>
  <c r="J17" i="2"/>
  <c r="J18" i="2"/>
  <c r="J19" i="2"/>
  <c r="J20" i="2"/>
  <c r="J21" i="2"/>
  <c r="J22" i="2"/>
  <c r="J25" i="2"/>
  <c r="J26" i="2"/>
  <c r="K26" i="2" s="1"/>
  <c r="J27" i="2"/>
  <c r="J28" i="2"/>
  <c r="J29" i="2"/>
  <c r="J31" i="2"/>
  <c r="K31" i="2" s="1"/>
  <c r="J32" i="2"/>
  <c r="J33" i="2"/>
  <c r="J34" i="2"/>
  <c r="J35" i="2"/>
  <c r="J36" i="2"/>
  <c r="J37" i="2"/>
  <c r="J38" i="2"/>
  <c r="J39" i="2"/>
  <c r="J40" i="2"/>
  <c r="J41" i="2"/>
  <c r="J42" i="2"/>
  <c r="I39" i="2"/>
  <c r="I40" i="2"/>
  <c r="I41" i="2"/>
  <c r="I42" i="2"/>
  <c r="I28" i="2"/>
  <c r="I29" i="2"/>
  <c r="N29" i="2" s="1"/>
  <c r="I30" i="2"/>
  <c r="J30" i="2" s="1"/>
  <c r="I32" i="2"/>
  <c r="I33" i="2"/>
  <c r="I34" i="2"/>
  <c r="I35" i="2"/>
  <c r="I36" i="2"/>
  <c r="I37" i="2"/>
  <c r="I38" i="2"/>
  <c r="I15" i="2"/>
  <c r="I16" i="2"/>
  <c r="I17" i="2"/>
  <c r="I18" i="2"/>
  <c r="I19" i="2"/>
  <c r="I20" i="2"/>
  <c r="I21" i="2"/>
  <c r="I22" i="2"/>
  <c r="I23" i="2"/>
  <c r="J23" i="2" s="1"/>
  <c r="K23" i="2" s="1"/>
  <c r="I24" i="2"/>
  <c r="N24" i="2" s="1"/>
  <c r="I25" i="2"/>
  <c r="I26" i="2"/>
  <c r="N26" i="2" s="1"/>
  <c r="I27" i="2"/>
  <c r="N27" i="2" s="1"/>
  <c r="I3" i="2"/>
  <c r="I4" i="2"/>
  <c r="J4" i="2" s="1"/>
  <c r="K4" i="2" s="1"/>
  <c r="I6" i="2"/>
  <c r="I7" i="2"/>
  <c r="I8" i="2"/>
  <c r="I9" i="2"/>
  <c r="I10" i="2"/>
  <c r="I11" i="2"/>
  <c r="J11" i="2" s="1"/>
  <c r="K11" i="2" s="1"/>
  <c r="I12" i="2"/>
  <c r="J12" i="2" s="1"/>
  <c r="K12" i="2" s="1"/>
  <c r="I13" i="2"/>
  <c r="I14" i="2"/>
  <c r="N14" i="2" s="1"/>
  <c r="G39" i="2"/>
  <c r="G40" i="2"/>
  <c r="G41" i="2"/>
  <c r="G42" i="2"/>
  <c r="G31" i="2"/>
  <c r="G32" i="2"/>
  <c r="G33" i="2"/>
  <c r="G34" i="2"/>
  <c r="G35" i="2"/>
  <c r="G36" i="2"/>
  <c r="G37" i="2"/>
  <c r="G38" i="2"/>
  <c r="G19" i="2"/>
  <c r="G20" i="2"/>
  <c r="G21" i="2"/>
  <c r="G22" i="2"/>
  <c r="G23" i="2"/>
  <c r="G24" i="2"/>
  <c r="G25" i="2"/>
  <c r="G26" i="2"/>
  <c r="G27" i="2"/>
  <c r="G28" i="2"/>
  <c r="G29" i="2"/>
  <c r="G11" i="2"/>
  <c r="G12" i="2"/>
  <c r="G13" i="2"/>
  <c r="G14" i="2"/>
  <c r="G15" i="2"/>
  <c r="G16" i="2"/>
  <c r="G17" i="2"/>
  <c r="G18" i="2"/>
  <c r="G3" i="2"/>
  <c r="G4" i="2"/>
  <c r="G5" i="2"/>
  <c r="G6" i="2"/>
  <c r="G7" i="2"/>
  <c r="G8" i="2"/>
  <c r="G9" i="2"/>
  <c r="G10" i="2"/>
  <c r="G2" i="2"/>
  <c r="F40" i="2"/>
  <c r="F41" i="2"/>
  <c r="F42" i="2"/>
  <c r="F28" i="2"/>
  <c r="F29" i="2"/>
  <c r="F30" i="2"/>
  <c r="G30" i="2" s="1"/>
  <c r="F31" i="2"/>
  <c r="F32" i="2"/>
  <c r="F33" i="2"/>
  <c r="F34" i="2"/>
  <c r="F35" i="2"/>
  <c r="F36" i="2"/>
  <c r="F37" i="2"/>
  <c r="F38" i="2"/>
  <c r="F39" i="2"/>
  <c r="F19" i="2"/>
  <c r="F20" i="2"/>
  <c r="F21" i="2"/>
  <c r="F22" i="2"/>
  <c r="F23" i="2"/>
  <c r="F24" i="2"/>
  <c r="F25" i="2"/>
  <c r="F26" i="2"/>
  <c r="F27" i="2"/>
  <c r="F14" i="2"/>
  <c r="F15" i="2"/>
  <c r="F16" i="2"/>
  <c r="F17" i="2"/>
  <c r="F18" i="2"/>
  <c r="F10" i="2"/>
  <c r="F11" i="2"/>
  <c r="F12" i="2"/>
  <c r="F13" i="2"/>
  <c r="N13" i="2" s="1"/>
  <c r="F9" i="2"/>
  <c r="N32" i="2"/>
  <c r="F6" i="2"/>
  <c r="F4" i="2"/>
  <c r="N4" i="2" s="1"/>
  <c r="F8" i="2"/>
  <c r="F2" i="2"/>
  <c r="N38" i="2"/>
  <c r="N28" i="2"/>
  <c r="N25" i="2"/>
  <c r="N18" i="2"/>
  <c r="N15" i="2"/>
  <c r="N3" i="2"/>
  <c r="L23" i="2" l="1"/>
  <c r="M23" i="2"/>
  <c r="N23" i="2"/>
  <c r="L31" i="2"/>
  <c r="M31" i="2"/>
  <c r="M12" i="2"/>
  <c r="L12" i="2"/>
  <c r="L11" i="2"/>
  <c r="M11" i="2"/>
  <c r="N11" i="2"/>
  <c r="J5" i="2"/>
  <c r="K5" i="2" s="1"/>
  <c r="N5" i="2"/>
  <c r="M26" i="2"/>
  <c r="L26" i="2"/>
  <c r="L10" i="2"/>
  <c r="M10" i="2"/>
  <c r="J24" i="2"/>
  <c r="K24" i="2" s="1"/>
  <c r="K30" i="2"/>
  <c r="M30" i="2"/>
  <c r="L30" i="2"/>
  <c r="N30" i="2"/>
  <c r="L5" i="2"/>
  <c r="M5" i="2"/>
  <c r="L9" i="2"/>
  <c r="M9" i="2"/>
  <c r="M4" i="2"/>
  <c r="L4" i="2"/>
  <c r="L2" i="2"/>
  <c r="M2" i="2"/>
  <c r="N22" i="2"/>
  <c r="N16" i="2"/>
  <c r="N31" i="2"/>
  <c r="N17" i="2"/>
  <c r="N33" i="2"/>
  <c r="L24" i="2" l="1"/>
  <c r="M24" i="2"/>
</calcChain>
</file>

<file path=xl/sharedStrings.xml><?xml version="1.0" encoding="utf-8"?>
<sst xmlns="http://schemas.openxmlformats.org/spreadsheetml/2006/main" count="190" uniqueCount="135">
  <si>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</si>
  <si>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</si>
  <si>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</si>
  <si>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</si>
  <si>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</si>
  <si>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</si>
  <si>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</si>
  <si>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</si>
  <si>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</si>
  <si>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</si>
  <si>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</si>
  <si>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</si>
  <si>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</si>
  <si>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</si>
  <si>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</si>
  <si>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</si>
  <si>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</si>
  <si>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</si>
  <si>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</si>
  <si>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</si>
  <si>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</si>
  <si>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</si>
  <si>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</si>
  <si>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</si>
  <si>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</si>
  <si>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</si>
  <si>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</si>
  <si>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</si>
  <si>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</si>
  <si>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</si>
  <si>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</si>
  <si>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</si>
  <si>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</si>
  <si>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</si>
  <si>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</si>
  <si>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</si>
  <si>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</si>
  <si>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</si>
  <si>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</si>
  <si>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</si>
  <si>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</si>
  <si>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510105</t>
  </si>
  <si>
    <t>EGRESOS EN PERSONAL</t>
  </si>
  <si>
    <t>510203</t>
  </si>
  <si>
    <t>Decimo Tercer Sueldo</t>
  </si>
  <si>
    <t>510204</t>
  </si>
  <si>
    <t>Decimo Cuarto Sueldo</t>
  </si>
  <si>
    <t>510601</t>
  </si>
  <si>
    <t>Aporte Patronal</t>
  </si>
  <si>
    <t>0</t>
  </si>
  <si>
    <t>510602</t>
  </si>
  <si>
    <t>Fondo de Reserva</t>
  </si>
  <si>
    <t>530101</t>
  </si>
  <si>
    <t>BIENES Y SERVICIOS DE CONSUMO</t>
  </si>
  <si>
    <t>Agua Potable</t>
  </si>
  <si>
    <t>530104</t>
  </si>
  <si>
    <t>Energía Eléctrica</t>
  </si>
  <si>
    <t>530105</t>
  </si>
  <si>
    <t>Telecomunicaciones</t>
  </si>
  <si>
    <t>530207</t>
  </si>
  <si>
    <t>Difusión, Información y Publicidad</t>
  </si>
  <si>
    <t>530303</t>
  </si>
  <si>
    <t>Viáticos y Subsistencias en el Interior</t>
  </si>
  <si>
    <t>530702</t>
  </si>
  <si>
    <t>Arrendamiento y Licencias de Uso de Paquetes</t>
  </si>
  <si>
    <t>530704</t>
  </si>
  <si>
    <t>Mantenimiento y Reparación de Equipos y Siste</t>
  </si>
  <si>
    <t>530804</t>
  </si>
  <si>
    <t>Materiales de Oficina</t>
  </si>
  <si>
    <t>530805</t>
  </si>
  <si>
    <t>Materiales de Aseo</t>
  </si>
  <si>
    <t>560201</t>
  </si>
  <si>
    <t>EGRESOS FINANCIEROS</t>
  </si>
  <si>
    <t>Sector Público Financiero</t>
  </si>
  <si>
    <t>570201</t>
  </si>
  <si>
    <t>OTROS EGRESOS CORRIENTES</t>
  </si>
  <si>
    <t>Seguros</t>
  </si>
  <si>
    <t>570203</t>
  </si>
  <si>
    <t>Comisiones Bancarias</t>
  </si>
  <si>
    <t>580101</t>
  </si>
  <si>
    <t>TRANSFERENCIAS O DONACIONES CORRIENTES</t>
  </si>
  <si>
    <t>A Entidades del Presupuesto General del Estad</t>
  </si>
  <si>
    <t>580102</t>
  </si>
  <si>
    <t>A Entidades Descentralizadas y Autónomas</t>
  </si>
  <si>
    <t>710707</t>
  </si>
  <si>
    <t>EGRESOS EN PERSONAL PARA INVERSIÓN</t>
  </si>
  <si>
    <t>Compensación por Vacaciones no Gozadas por Ce</t>
  </si>
  <si>
    <t>730202</t>
  </si>
  <si>
    <t>BIENES Y SERVICIOS PARA INVERSIÓN</t>
  </si>
  <si>
    <t>Fletes y Maniobras</t>
  </si>
  <si>
    <t>730205</t>
  </si>
  <si>
    <t>Espectáculos Culturales y Sociales</t>
  </si>
  <si>
    <t>730221</t>
  </si>
  <si>
    <t>Servicios Personales Eventuales sin Relación</t>
  </si>
  <si>
    <t>730417</t>
  </si>
  <si>
    <t>Infraestructura</t>
  </si>
  <si>
    <t>730418</t>
  </si>
  <si>
    <t>Mantenimiento de Áreas Verdes y Arreglo de Ví</t>
  </si>
  <si>
    <t>730604</t>
  </si>
  <si>
    <t>Fiscalización e Inspecciones Técnicas</t>
  </si>
  <si>
    <t>730605</t>
  </si>
  <si>
    <t>Estudio y Diseño de Proyectos</t>
  </si>
  <si>
    <t>730606</t>
  </si>
  <si>
    <t>Honorarios por Contratos Civiles de Servicios</t>
  </si>
  <si>
    <t>730613</t>
  </si>
  <si>
    <t>Capacitación para la Ciudadanía en General</t>
  </si>
  <si>
    <t>730702</t>
  </si>
  <si>
    <t>730704</t>
  </si>
  <si>
    <t>730804</t>
  </si>
  <si>
    <t>730805</t>
  </si>
  <si>
    <t>730814</t>
  </si>
  <si>
    <t>Suministros para Actividades Agropecuarias, P</t>
  </si>
  <si>
    <t>750104</t>
  </si>
  <si>
    <t>OBRAS PÚBLICAS</t>
  </si>
  <si>
    <t>Urbanización y Embellecimiento</t>
  </si>
  <si>
    <t>750107</t>
  </si>
  <si>
    <t>Construcciones y Edificaciones</t>
  </si>
  <si>
    <t>750501</t>
  </si>
  <si>
    <t>Obras de Infraestructura</t>
  </si>
  <si>
    <t>780101</t>
  </si>
  <si>
    <t>TRANSFERENCIAS O DONACIONES PARA INVERSIÓN</t>
  </si>
  <si>
    <t>780102</t>
  </si>
  <si>
    <t>A Entidades Descentralizadas y Autónomas (Tra</t>
  </si>
  <si>
    <t>960201</t>
  </si>
  <si>
    <t>AMORTIZACIÓN DE LA DEUDA PÚBLICA</t>
  </si>
  <si>
    <t>Al Sector Público Financiero</t>
  </si>
  <si>
    <t>970101</t>
  </si>
  <si>
    <t>PASIVO CIRCULANTE</t>
  </si>
  <si>
    <t>De Cuentas por Pagar</t>
  </si>
  <si>
    <t xml:space="preserve">MENSUAL </t>
  </si>
  <si>
    <t>DEPARTAMENTO DE SECRETARIA</t>
  </si>
  <si>
    <t xml:space="preserve">KIMBERLY ESPINOZA OLMEDO </t>
  </si>
  <si>
    <t xml:space="preserve">kimberlythais@hotmail.com </t>
  </si>
  <si>
    <t>(06) 274-5067</t>
  </si>
  <si>
    <t>GOBIERNO AUTONOMO DESCENTRALIZADO PARROQUIAL RURAL DE LAGARTO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</si>
</sst>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2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9" fillId="0" borderId="3" xfId="4" applyBorder="1" applyAlignment="1">
      <alignment horizontal="center" vertical="center" wrapText="1"/>
    </xf>
    <xf numFmtId="14" fontId="2" fillId="0" borderId="3" xfId="3" applyNumberFormat="1" applyFont="1" applyBorder="1" applyAlignment="1">
      <alignment horizontal="center" vertical="center" wrapText="1"/>
    </xf>
  </cellXfs>
  <cellStyles count="6">
    <cellStyle name="Hipervínculo 2" xfId="4" xr:uid="{56D27D6C-1181-40F4-B7AA-91A164802D66}"/>
    <cellStyle name="Moneda 2" xfId="5" xr:uid="{CA33EB15-0C73-4879-A7D1-0936654A85C7}"/>
    <cellStyle name="Normal" xfId="0" builtinId="0"/>
    <cellStyle name="Normal 2" xfId="3" xr:uid="{79505A91-4CFF-4714-90BF-6F0CB7402350}"/>
    <cellStyle name="Normal 3" xfId="2" xr:uid="{E5528FC6-8E6F-48EF-98BE-27FF96A05EA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mberlythai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opLeftCell="A11" workbookViewId="0">
      <selection activeCell="H30" sqref="H30"/>
    </sheetView>
  </sheetViews>
  <sheetFormatPr baseColWidth="10" defaultColWidth="14.44140625" defaultRowHeight="15" customHeight="1" x14ac:dyDescent="0.3"/>
  <cols>
    <col min="1" max="1" width="15.88671875" bestFit="1" customWidth="1"/>
    <col min="2" max="2" width="23.44140625" bestFit="1" customWidth="1"/>
    <col min="3" max="3" width="27.33203125" bestFit="1" customWidth="1"/>
    <col min="4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30.33203125" customWidth="1"/>
    <col min="15" max="26" width="10" customWidth="1"/>
  </cols>
  <sheetData>
    <row r="1" spans="1:26" ht="37.5" customHeight="1" x14ac:dyDescent="0.3">
      <c r="A1" s="2" t="s">
        <v>0</v>
      </c>
      <c r="B1" s="2" t="s">
        <v>30</v>
      </c>
      <c r="C1" s="2" t="s">
        <v>21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3">
      <c r="A2" s="4" t="s">
        <v>41</v>
      </c>
      <c r="B2" s="5" t="s">
        <v>42</v>
      </c>
      <c r="C2" s="6" t="s">
        <v>11</v>
      </c>
      <c r="D2" s="17">
        <v>50208</v>
      </c>
      <c r="E2" s="17">
        <v>0</v>
      </c>
      <c r="F2" s="17">
        <f>+D2</f>
        <v>50208</v>
      </c>
      <c r="G2" s="17">
        <f>+F2</f>
        <v>50208</v>
      </c>
      <c r="H2" s="17">
        <f>+D2/12*5</f>
        <v>20920</v>
      </c>
      <c r="I2" s="17">
        <f>+H2</f>
        <v>20920</v>
      </c>
      <c r="J2" s="17">
        <f>+I2</f>
        <v>20920</v>
      </c>
      <c r="K2" s="17">
        <f>+G2-J2</f>
        <v>29288</v>
      </c>
      <c r="L2" s="17">
        <f>+K2</f>
        <v>29288</v>
      </c>
      <c r="M2" s="17">
        <f>+K2</f>
        <v>29288</v>
      </c>
      <c r="N2" s="18">
        <v>0.02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3">
      <c r="A3" s="4" t="s">
        <v>43</v>
      </c>
      <c r="B3" s="5" t="s">
        <v>42</v>
      </c>
      <c r="C3" s="6" t="s">
        <v>44</v>
      </c>
      <c r="D3" s="17">
        <v>4184</v>
      </c>
      <c r="E3" s="17">
        <v>0</v>
      </c>
      <c r="F3" s="17">
        <f>+D3</f>
        <v>4184</v>
      </c>
      <c r="G3" s="17">
        <f t="shared" ref="G3:G42" si="0">+F3</f>
        <v>4184</v>
      </c>
      <c r="H3" s="17">
        <v>0</v>
      </c>
      <c r="I3" s="17">
        <f t="shared" ref="I3:J42" si="1">+H3</f>
        <v>0</v>
      </c>
      <c r="J3" s="17">
        <f t="shared" si="1"/>
        <v>0</v>
      </c>
      <c r="K3" s="17">
        <f t="shared" ref="K3:K42" si="2">+G3-J3</f>
        <v>4184</v>
      </c>
      <c r="L3" s="17">
        <f t="shared" ref="L3:L42" si="3">+K3</f>
        <v>4184</v>
      </c>
      <c r="M3" s="17">
        <f t="shared" ref="M3:M42" si="4">+K3</f>
        <v>4184</v>
      </c>
      <c r="N3" s="18">
        <f t="shared" ref="N3:N38" si="5">+I3/F3</f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4" t="s">
        <v>45</v>
      </c>
      <c r="B4" s="5" t="s">
        <v>42</v>
      </c>
      <c r="C4" s="6" t="s">
        <v>46</v>
      </c>
      <c r="D4" s="17">
        <v>3000</v>
      </c>
      <c r="E4" s="17">
        <v>0</v>
      </c>
      <c r="F4" s="17">
        <f>+D4</f>
        <v>3000</v>
      </c>
      <c r="G4" s="17">
        <f t="shared" si="0"/>
        <v>3000</v>
      </c>
      <c r="H4" s="17">
        <v>2820</v>
      </c>
      <c r="I4" s="17">
        <f t="shared" si="1"/>
        <v>2820</v>
      </c>
      <c r="J4" s="17">
        <f t="shared" si="1"/>
        <v>2820</v>
      </c>
      <c r="K4" s="17">
        <f t="shared" si="2"/>
        <v>180</v>
      </c>
      <c r="L4" s="17">
        <f t="shared" si="3"/>
        <v>180</v>
      </c>
      <c r="M4" s="17">
        <f t="shared" si="4"/>
        <v>180</v>
      </c>
      <c r="N4" s="18">
        <f t="shared" si="5"/>
        <v>0.94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47</v>
      </c>
      <c r="B5" s="5" t="s">
        <v>42</v>
      </c>
      <c r="C5" s="6" t="s">
        <v>48</v>
      </c>
      <c r="D5" s="17">
        <v>5849.2300000000005</v>
      </c>
      <c r="E5" s="17">
        <v>0</v>
      </c>
      <c r="F5" s="17">
        <v>5849.2300000000005</v>
      </c>
      <c r="G5" s="17">
        <f t="shared" si="0"/>
        <v>5849.2300000000005</v>
      </c>
      <c r="H5" s="17">
        <f>+D5/12*4</f>
        <v>1949.7433333333336</v>
      </c>
      <c r="I5" s="17">
        <f t="shared" si="1"/>
        <v>1949.7433333333336</v>
      </c>
      <c r="J5" s="17">
        <f t="shared" si="1"/>
        <v>1949.7433333333336</v>
      </c>
      <c r="K5" s="17">
        <f t="shared" si="2"/>
        <v>3899.4866666666667</v>
      </c>
      <c r="L5" s="17">
        <f t="shared" si="3"/>
        <v>3899.4866666666667</v>
      </c>
      <c r="M5" s="17">
        <f t="shared" si="4"/>
        <v>3899.4866666666667</v>
      </c>
      <c r="N5" s="18">
        <f t="shared" si="5"/>
        <v>0.33333333333333337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50</v>
      </c>
      <c r="B6" s="5" t="s">
        <v>42</v>
      </c>
      <c r="C6" s="6" t="s">
        <v>51</v>
      </c>
      <c r="D6" s="17">
        <v>4182.33</v>
      </c>
      <c r="E6" s="17">
        <v>0</v>
      </c>
      <c r="F6" s="17">
        <f>+D6</f>
        <v>4182.33</v>
      </c>
      <c r="G6" s="17">
        <f t="shared" si="0"/>
        <v>4182.33</v>
      </c>
      <c r="H6" s="17">
        <v>0</v>
      </c>
      <c r="I6" s="17">
        <f t="shared" si="1"/>
        <v>0</v>
      </c>
      <c r="J6" s="17">
        <f t="shared" si="1"/>
        <v>0</v>
      </c>
      <c r="K6" s="17">
        <f t="shared" si="2"/>
        <v>4182.33</v>
      </c>
      <c r="L6" s="17">
        <f t="shared" si="3"/>
        <v>4182.33</v>
      </c>
      <c r="M6" s="17">
        <f t="shared" si="4"/>
        <v>4182.33</v>
      </c>
      <c r="N6" s="18">
        <f t="shared" si="5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2" x14ac:dyDescent="0.3">
      <c r="A7" s="4" t="s">
        <v>52</v>
      </c>
      <c r="B7" s="5" t="s">
        <v>53</v>
      </c>
      <c r="C7" s="6" t="s">
        <v>54</v>
      </c>
      <c r="D7" s="17">
        <v>60.8</v>
      </c>
      <c r="E7" s="17">
        <v>0</v>
      </c>
      <c r="F7" s="17" t="s">
        <v>49</v>
      </c>
      <c r="G7" s="17" t="str">
        <f t="shared" si="0"/>
        <v>0</v>
      </c>
      <c r="H7" s="17" t="s">
        <v>49</v>
      </c>
      <c r="I7" s="17" t="str">
        <f t="shared" si="1"/>
        <v>0</v>
      </c>
      <c r="J7" s="17" t="str">
        <f t="shared" si="1"/>
        <v>0</v>
      </c>
      <c r="K7" s="17">
        <f t="shared" si="2"/>
        <v>0</v>
      </c>
      <c r="L7" s="17">
        <f t="shared" si="3"/>
        <v>0</v>
      </c>
      <c r="M7" s="17">
        <f t="shared" si="4"/>
        <v>0</v>
      </c>
      <c r="N7" s="18" t="e">
        <f t="shared" si="5"/>
        <v>#DIV/0!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2" x14ac:dyDescent="0.3">
      <c r="A8" s="4" t="s">
        <v>55</v>
      </c>
      <c r="B8" s="5" t="s">
        <v>53</v>
      </c>
      <c r="C8" s="6" t="s">
        <v>56</v>
      </c>
      <c r="D8" s="17">
        <v>1260</v>
      </c>
      <c r="E8" s="17">
        <v>0</v>
      </c>
      <c r="F8" s="17">
        <f>+D8</f>
        <v>1260</v>
      </c>
      <c r="G8" s="17">
        <f t="shared" si="0"/>
        <v>1260</v>
      </c>
      <c r="H8" s="17">
        <v>0</v>
      </c>
      <c r="I8" s="17">
        <f t="shared" si="1"/>
        <v>0</v>
      </c>
      <c r="J8" s="17">
        <f t="shared" si="1"/>
        <v>0</v>
      </c>
      <c r="K8" s="17">
        <f t="shared" si="2"/>
        <v>1260</v>
      </c>
      <c r="L8" s="17">
        <f t="shared" si="3"/>
        <v>1260</v>
      </c>
      <c r="M8" s="17">
        <f t="shared" si="4"/>
        <v>1260</v>
      </c>
      <c r="N8" s="18">
        <f t="shared" si="5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2" x14ac:dyDescent="0.3">
      <c r="A9" s="4" t="s">
        <v>57</v>
      </c>
      <c r="B9" s="5" t="s">
        <v>53</v>
      </c>
      <c r="C9" s="6" t="s">
        <v>58</v>
      </c>
      <c r="D9" s="17">
        <v>1377.6</v>
      </c>
      <c r="E9" s="17">
        <v>0</v>
      </c>
      <c r="F9" s="17">
        <f>+D9</f>
        <v>1377.6</v>
      </c>
      <c r="G9" s="17">
        <f t="shared" si="0"/>
        <v>1377.6</v>
      </c>
      <c r="H9" s="17">
        <v>172.79</v>
      </c>
      <c r="I9" s="17">
        <f t="shared" si="1"/>
        <v>172.79</v>
      </c>
      <c r="J9" s="17">
        <f t="shared" si="1"/>
        <v>172.79</v>
      </c>
      <c r="K9" s="17">
        <f t="shared" si="2"/>
        <v>1204.81</v>
      </c>
      <c r="L9" s="17">
        <f t="shared" si="3"/>
        <v>1204.81</v>
      </c>
      <c r="M9" s="17">
        <f t="shared" si="4"/>
        <v>1204.81</v>
      </c>
      <c r="N9" s="18">
        <f t="shared" si="5"/>
        <v>0.12542828106852497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2" x14ac:dyDescent="0.3">
      <c r="A10" s="4" t="s">
        <v>59</v>
      </c>
      <c r="B10" s="5" t="s">
        <v>53</v>
      </c>
      <c r="C10" s="6" t="s">
        <v>60</v>
      </c>
      <c r="D10" s="17">
        <v>500</v>
      </c>
      <c r="E10" s="17">
        <v>0</v>
      </c>
      <c r="F10" s="17">
        <f t="shared" ref="F10:F42" si="6">+D10</f>
        <v>500</v>
      </c>
      <c r="G10" s="17">
        <f t="shared" si="0"/>
        <v>500</v>
      </c>
      <c r="H10" s="17">
        <v>390</v>
      </c>
      <c r="I10" s="17">
        <f t="shared" si="1"/>
        <v>390</v>
      </c>
      <c r="J10" s="17">
        <f t="shared" si="1"/>
        <v>390</v>
      </c>
      <c r="K10" s="17">
        <f t="shared" si="2"/>
        <v>110</v>
      </c>
      <c r="L10" s="17">
        <f t="shared" si="3"/>
        <v>110</v>
      </c>
      <c r="M10" s="17">
        <f t="shared" si="4"/>
        <v>110</v>
      </c>
      <c r="N10" s="18">
        <f t="shared" si="5"/>
        <v>0.78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2" x14ac:dyDescent="0.3">
      <c r="A11" s="4" t="s">
        <v>61</v>
      </c>
      <c r="B11" s="5" t="s">
        <v>53</v>
      </c>
      <c r="C11" s="6" t="s">
        <v>62</v>
      </c>
      <c r="D11" s="17">
        <v>1000</v>
      </c>
      <c r="E11" s="17">
        <v>0</v>
      </c>
      <c r="F11" s="17">
        <f t="shared" si="6"/>
        <v>1000</v>
      </c>
      <c r="G11" s="17">
        <f>+F11</f>
        <v>1000</v>
      </c>
      <c r="H11" s="17">
        <v>40</v>
      </c>
      <c r="I11" s="17">
        <f t="shared" si="1"/>
        <v>40</v>
      </c>
      <c r="J11" s="17">
        <f t="shared" si="1"/>
        <v>40</v>
      </c>
      <c r="K11" s="17">
        <f t="shared" si="2"/>
        <v>960</v>
      </c>
      <c r="L11" s="17">
        <f t="shared" si="3"/>
        <v>960</v>
      </c>
      <c r="M11" s="17">
        <f t="shared" si="4"/>
        <v>960</v>
      </c>
      <c r="N11" s="18">
        <f t="shared" si="5"/>
        <v>0.04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2" x14ac:dyDescent="0.3">
      <c r="A12" s="4" t="s">
        <v>63</v>
      </c>
      <c r="B12" s="5" t="s">
        <v>53</v>
      </c>
      <c r="C12" s="6" t="s">
        <v>64</v>
      </c>
      <c r="D12" s="17">
        <v>700</v>
      </c>
      <c r="E12" s="17">
        <v>0</v>
      </c>
      <c r="F12" s="17">
        <f t="shared" si="6"/>
        <v>700</v>
      </c>
      <c r="G12" s="17">
        <f t="shared" si="0"/>
        <v>700</v>
      </c>
      <c r="H12" s="17"/>
      <c r="I12" s="17">
        <f t="shared" si="1"/>
        <v>0</v>
      </c>
      <c r="J12" s="17">
        <f t="shared" si="1"/>
        <v>0</v>
      </c>
      <c r="K12" s="17">
        <f t="shared" si="2"/>
        <v>700</v>
      </c>
      <c r="L12" s="17">
        <f t="shared" si="3"/>
        <v>700</v>
      </c>
      <c r="M12" s="17">
        <f t="shared" si="4"/>
        <v>700</v>
      </c>
      <c r="N12" s="1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6.8" x14ac:dyDescent="0.3">
      <c r="A13" s="4" t="s">
        <v>65</v>
      </c>
      <c r="B13" s="5" t="s">
        <v>53</v>
      </c>
      <c r="C13" s="6" t="s">
        <v>66</v>
      </c>
      <c r="D13" s="17">
        <v>500</v>
      </c>
      <c r="E13" s="17">
        <v>0</v>
      </c>
      <c r="F13" s="17">
        <f t="shared" si="6"/>
        <v>500</v>
      </c>
      <c r="G13" s="17">
        <f t="shared" si="0"/>
        <v>500</v>
      </c>
      <c r="H13" s="17">
        <v>0</v>
      </c>
      <c r="I13" s="17">
        <f t="shared" si="1"/>
        <v>0</v>
      </c>
      <c r="J13" s="17">
        <f t="shared" si="1"/>
        <v>0</v>
      </c>
      <c r="K13" s="17">
        <f t="shared" si="2"/>
        <v>500</v>
      </c>
      <c r="L13" s="17">
        <f t="shared" si="3"/>
        <v>500</v>
      </c>
      <c r="M13" s="17">
        <f t="shared" si="4"/>
        <v>500</v>
      </c>
      <c r="N13" s="18">
        <f t="shared" si="5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2" x14ac:dyDescent="0.3">
      <c r="A14" s="4" t="s">
        <v>67</v>
      </c>
      <c r="B14" s="5" t="s">
        <v>53</v>
      </c>
      <c r="C14" s="6" t="s">
        <v>68</v>
      </c>
      <c r="D14" s="17">
        <v>500</v>
      </c>
      <c r="E14" s="17">
        <v>0</v>
      </c>
      <c r="F14" s="17">
        <f>+D14</f>
        <v>500</v>
      </c>
      <c r="G14" s="17">
        <f t="shared" si="0"/>
        <v>500</v>
      </c>
      <c r="H14" s="17">
        <v>0</v>
      </c>
      <c r="I14" s="17">
        <f t="shared" si="1"/>
        <v>0</v>
      </c>
      <c r="J14" s="17">
        <f t="shared" si="1"/>
        <v>0</v>
      </c>
      <c r="K14" s="17">
        <f t="shared" si="2"/>
        <v>500</v>
      </c>
      <c r="L14" s="17">
        <f t="shared" si="3"/>
        <v>500</v>
      </c>
      <c r="M14" s="17">
        <f t="shared" si="4"/>
        <v>500</v>
      </c>
      <c r="N14" s="18">
        <f t="shared" si="5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2" x14ac:dyDescent="0.3">
      <c r="A15" s="4" t="s">
        <v>69</v>
      </c>
      <c r="B15" s="5" t="s">
        <v>53</v>
      </c>
      <c r="C15" s="6" t="s">
        <v>70</v>
      </c>
      <c r="D15" s="17">
        <v>500</v>
      </c>
      <c r="E15" s="17">
        <v>0</v>
      </c>
      <c r="F15" s="17">
        <f t="shared" si="6"/>
        <v>500</v>
      </c>
      <c r="G15" s="17">
        <f t="shared" si="0"/>
        <v>500</v>
      </c>
      <c r="H15" s="17">
        <v>0</v>
      </c>
      <c r="I15" s="17">
        <f>+H15</f>
        <v>0</v>
      </c>
      <c r="J15" s="17">
        <f t="shared" ref="J15:J42" si="7">+I15</f>
        <v>0</v>
      </c>
      <c r="K15" s="17">
        <f t="shared" si="2"/>
        <v>500</v>
      </c>
      <c r="L15" s="17">
        <f t="shared" si="3"/>
        <v>500</v>
      </c>
      <c r="M15" s="17">
        <f t="shared" si="4"/>
        <v>500</v>
      </c>
      <c r="N15" s="18">
        <f t="shared" si="5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 t="s">
        <v>71</v>
      </c>
      <c r="B16" s="5" t="s">
        <v>72</v>
      </c>
      <c r="C16" s="6" t="s">
        <v>73</v>
      </c>
      <c r="D16" s="17">
        <v>8126.34</v>
      </c>
      <c r="E16" s="17">
        <v>0</v>
      </c>
      <c r="F16" s="17">
        <f t="shared" si="6"/>
        <v>8126.34</v>
      </c>
      <c r="G16" s="17">
        <f t="shared" si="0"/>
        <v>8126.34</v>
      </c>
      <c r="H16" s="17">
        <v>0</v>
      </c>
      <c r="I16" s="17">
        <f t="shared" si="1"/>
        <v>0</v>
      </c>
      <c r="J16" s="17">
        <f t="shared" si="7"/>
        <v>0</v>
      </c>
      <c r="K16" s="17">
        <f t="shared" si="2"/>
        <v>8126.34</v>
      </c>
      <c r="L16" s="17">
        <f t="shared" si="3"/>
        <v>8126.34</v>
      </c>
      <c r="M16" s="17">
        <f t="shared" si="4"/>
        <v>8126.34</v>
      </c>
      <c r="N16" s="18">
        <f t="shared" si="5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2" x14ac:dyDescent="0.3">
      <c r="A17" s="4" t="s">
        <v>74</v>
      </c>
      <c r="B17" s="5" t="s">
        <v>75</v>
      </c>
      <c r="C17" s="6" t="s">
        <v>76</v>
      </c>
      <c r="D17" s="17">
        <v>529.69000000000005</v>
      </c>
      <c r="E17" s="17">
        <v>0</v>
      </c>
      <c r="F17" s="17">
        <f t="shared" si="6"/>
        <v>529.69000000000005</v>
      </c>
      <c r="G17" s="17">
        <f t="shared" si="0"/>
        <v>529.69000000000005</v>
      </c>
      <c r="H17" s="17">
        <v>0</v>
      </c>
      <c r="I17" s="17">
        <f t="shared" si="1"/>
        <v>0</v>
      </c>
      <c r="J17" s="17">
        <f t="shared" si="7"/>
        <v>0</v>
      </c>
      <c r="K17" s="17">
        <f t="shared" si="2"/>
        <v>529.69000000000005</v>
      </c>
      <c r="L17" s="17">
        <f t="shared" si="3"/>
        <v>529.69000000000005</v>
      </c>
      <c r="M17" s="17">
        <f t="shared" si="4"/>
        <v>529.69000000000005</v>
      </c>
      <c r="N17" s="18">
        <f t="shared" si="5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2" x14ac:dyDescent="0.3">
      <c r="A18" s="4" t="s">
        <v>77</v>
      </c>
      <c r="B18" s="5" t="s">
        <v>75</v>
      </c>
      <c r="C18" s="6" t="s">
        <v>78</v>
      </c>
      <c r="D18" s="17">
        <v>100</v>
      </c>
      <c r="E18" s="17">
        <v>0</v>
      </c>
      <c r="F18" s="17">
        <f t="shared" si="6"/>
        <v>100</v>
      </c>
      <c r="G18" s="17">
        <f t="shared" si="0"/>
        <v>100</v>
      </c>
      <c r="H18" s="17">
        <v>0</v>
      </c>
      <c r="I18" s="17">
        <f t="shared" si="1"/>
        <v>0</v>
      </c>
      <c r="J18" s="17">
        <f t="shared" si="7"/>
        <v>0</v>
      </c>
      <c r="K18" s="17">
        <f t="shared" si="2"/>
        <v>100</v>
      </c>
      <c r="L18" s="17">
        <f t="shared" si="3"/>
        <v>100</v>
      </c>
      <c r="M18" s="17">
        <f t="shared" si="4"/>
        <v>100</v>
      </c>
      <c r="N18" s="18">
        <f t="shared" si="5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6.8" x14ac:dyDescent="0.3">
      <c r="A19" s="4" t="s">
        <v>79</v>
      </c>
      <c r="B19" s="5" t="s">
        <v>80</v>
      </c>
      <c r="C19" s="6" t="s">
        <v>81</v>
      </c>
      <c r="D19" s="17">
        <v>1108.0899999999999</v>
      </c>
      <c r="E19" s="17">
        <v>0</v>
      </c>
      <c r="F19" s="17">
        <f>+D19</f>
        <v>1108.0899999999999</v>
      </c>
      <c r="G19" s="17">
        <f>+F19</f>
        <v>1108.0899999999999</v>
      </c>
      <c r="H19" s="17">
        <v>0</v>
      </c>
      <c r="I19" s="17">
        <f t="shared" si="1"/>
        <v>0</v>
      </c>
      <c r="J19" s="17">
        <f t="shared" si="7"/>
        <v>0</v>
      </c>
      <c r="K19" s="17">
        <f t="shared" si="2"/>
        <v>1108.0899999999999</v>
      </c>
      <c r="L19" s="17">
        <f t="shared" si="3"/>
        <v>1108.0899999999999</v>
      </c>
      <c r="M19" s="17">
        <f t="shared" si="4"/>
        <v>1108.0899999999999</v>
      </c>
      <c r="N19" s="18">
        <v>0.01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 t="s">
        <v>82</v>
      </c>
      <c r="B20" s="5" t="s">
        <v>80</v>
      </c>
      <c r="C20" s="6" t="s">
        <v>83</v>
      </c>
      <c r="D20" s="17">
        <v>6648.57</v>
      </c>
      <c r="E20" s="17">
        <v>0</v>
      </c>
      <c r="F20" s="17">
        <f t="shared" si="6"/>
        <v>6648.57</v>
      </c>
      <c r="G20" s="17">
        <f t="shared" si="0"/>
        <v>6648.57</v>
      </c>
      <c r="H20" s="17">
        <v>0</v>
      </c>
      <c r="I20" s="17">
        <f t="shared" si="1"/>
        <v>0</v>
      </c>
      <c r="J20" s="17">
        <f t="shared" si="7"/>
        <v>0</v>
      </c>
      <c r="K20" s="17">
        <f t="shared" si="2"/>
        <v>6648.57</v>
      </c>
      <c r="L20" s="17">
        <f t="shared" si="3"/>
        <v>6648.57</v>
      </c>
      <c r="M20" s="17">
        <f t="shared" si="4"/>
        <v>6648.57</v>
      </c>
      <c r="N20" s="18">
        <v>0.01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8" customHeight="1" x14ac:dyDescent="0.3">
      <c r="A21" s="4" t="s">
        <v>84</v>
      </c>
      <c r="B21" s="5" t="s">
        <v>85</v>
      </c>
      <c r="C21" s="6" t="s">
        <v>86</v>
      </c>
      <c r="D21" s="17">
        <v>0</v>
      </c>
      <c r="E21" s="17">
        <v>0</v>
      </c>
      <c r="F21" s="17">
        <f t="shared" si="6"/>
        <v>0</v>
      </c>
      <c r="G21" s="17">
        <f t="shared" si="0"/>
        <v>0</v>
      </c>
      <c r="H21" s="17">
        <v>0</v>
      </c>
      <c r="I21" s="17">
        <f t="shared" si="1"/>
        <v>0</v>
      </c>
      <c r="J21" s="17">
        <f t="shared" si="7"/>
        <v>0</v>
      </c>
      <c r="K21" s="17">
        <f t="shared" si="2"/>
        <v>0</v>
      </c>
      <c r="L21" s="17">
        <f t="shared" si="3"/>
        <v>0</v>
      </c>
      <c r="M21" s="17">
        <f t="shared" si="4"/>
        <v>0</v>
      </c>
      <c r="N21" s="18" t="e">
        <f>+I21/F21</f>
        <v>#DIV/0!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 t="s">
        <v>87</v>
      </c>
      <c r="B22" s="5" t="s">
        <v>88</v>
      </c>
      <c r="C22" s="6" t="s">
        <v>89</v>
      </c>
      <c r="D22" s="17">
        <v>1000</v>
      </c>
      <c r="E22" s="17">
        <v>0</v>
      </c>
      <c r="F22" s="17">
        <f t="shared" si="6"/>
        <v>1000</v>
      </c>
      <c r="G22" s="17">
        <f t="shared" si="0"/>
        <v>1000</v>
      </c>
      <c r="H22" s="17">
        <v>0</v>
      </c>
      <c r="I22" s="17">
        <f t="shared" si="1"/>
        <v>0</v>
      </c>
      <c r="J22" s="17">
        <f t="shared" si="7"/>
        <v>0</v>
      </c>
      <c r="K22" s="17">
        <f t="shared" si="2"/>
        <v>1000</v>
      </c>
      <c r="L22" s="17">
        <f t="shared" si="3"/>
        <v>1000</v>
      </c>
      <c r="M22" s="17">
        <f t="shared" si="4"/>
        <v>1000</v>
      </c>
      <c r="N22" s="18">
        <f t="shared" si="5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 t="s">
        <v>90</v>
      </c>
      <c r="B23" s="5" t="s">
        <v>88</v>
      </c>
      <c r="C23" s="6" t="s">
        <v>91</v>
      </c>
      <c r="D23" s="17">
        <v>40000</v>
      </c>
      <c r="E23" s="17">
        <v>0</v>
      </c>
      <c r="F23" s="17">
        <f t="shared" si="6"/>
        <v>40000</v>
      </c>
      <c r="G23" s="17">
        <f t="shared" si="0"/>
        <v>40000</v>
      </c>
      <c r="H23" s="17">
        <v>7150</v>
      </c>
      <c r="I23" s="17">
        <f t="shared" si="1"/>
        <v>7150</v>
      </c>
      <c r="J23" s="17">
        <f t="shared" si="7"/>
        <v>7150</v>
      </c>
      <c r="K23" s="17">
        <f t="shared" si="2"/>
        <v>32850</v>
      </c>
      <c r="L23" s="17">
        <f t="shared" si="3"/>
        <v>32850</v>
      </c>
      <c r="M23" s="17">
        <f t="shared" si="4"/>
        <v>32850</v>
      </c>
      <c r="N23" s="18">
        <f>+I23/F23</f>
        <v>0.17874999999999999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 t="s">
        <v>92</v>
      </c>
      <c r="B24" s="5" t="s">
        <v>88</v>
      </c>
      <c r="C24" s="6" t="s">
        <v>93</v>
      </c>
      <c r="D24" s="17">
        <v>15000</v>
      </c>
      <c r="E24" s="17">
        <v>0</v>
      </c>
      <c r="F24" s="17">
        <f>+D24</f>
        <v>15000</v>
      </c>
      <c r="G24" s="17">
        <f t="shared" si="0"/>
        <v>15000</v>
      </c>
      <c r="H24" s="17">
        <v>5000</v>
      </c>
      <c r="I24" s="17">
        <f t="shared" si="1"/>
        <v>5000</v>
      </c>
      <c r="J24" s="17">
        <f t="shared" si="7"/>
        <v>5000</v>
      </c>
      <c r="K24" s="17">
        <f t="shared" si="2"/>
        <v>10000</v>
      </c>
      <c r="L24" s="17">
        <f t="shared" si="3"/>
        <v>10000</v>
      </c>
      <c r="M24" s="17">
        <f t="shared" si="4"/>
        <v>10000</v>
      </c>
      <c r="N24" s="18">
        <f t="shared" si="5"/>
        <v>0.33333333333333331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 t="s">
        <v>94</v>
      </c>
      <c r="B25" s="5" t="s">
        <v>88</v>
      </c>
      <c r="C25" s="6" t="s">
        <v>95</v>
      </c>
      <c r="D25" s="17">
        <v>11539.04</v>
      </c>
      <c r="E25" s="17"/>
      <c r="F25" s="17">
        <f t="shared" si="6"/>
        <v>11539.04</v>
      </c>
      <c r="G25" s="17">
        <f t="shared" si="0"/>
        <v>11539.04</v>
      </c>
      <c r="H25" s="17">
        <v>0</v>
      </c>
      <c r="I25" s="17">
        <f t="shared" si="1"/>
        <v>0</v>
      </c>
      <c r="J25" s="17">
        <f t="shared" si="7"/>
        <v>0</v>
      </c>
      <c r="K25" s="17">
        <f t="shared" si="2"/>
        <v>11539.04</v>
      </c>
      <c r="L25" s="17">
        <f t="shared" si="3"/>
        <v>11539.04</v>
      </c>
      <c r="M25" s="17">
        <f t="shared" si="4"/>
        <v>11539.04</v>
      </c>
      <c r="N25" s="18">
        <f t="shared" si="5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 t="s">
        <v>96</v>
      </c>
      <c r="B26" s="5" t="s">
        <v>88</v>
      </c>
      <c r="C26" s="6" t="s">
        <v>97</v>
      </c>
      <c r="D26" s="17">
        <v>13000</v>
      </c>
      <c r="E26" s="17">
        <v>0</v>
      </c>
      <c r="F26" s="17">
        <f t="shared" si="6"/>
        <v>13000</v>
      </c>
      <c r="G26" s="17">
        <f t="shared" si="0"/>
        <v>13000</v>
      </c>
      <c r="H26" s="17">
        <v>6800</v>
      </c>
      <c r="I26" s="17">
        <f t="shared" si="1"/>
        <v>6800</v>
      </c>
      <c r="J26" s="17">
        <f t="shared" si="7"/>
        <v>6800</v>
      </c>
      <c r="K26" s="17">
        <f t="shared" si="2"/>
        <v>6200</v>
      </c>
      <c r="L26" s="17">
        <f t="shared" si="3"/>
        <v>6200</v>
      </c>
      <c r="M26" s="17">
        <f t="shared" si="4"/>
        <v>6200</v>
      </c>
      <c r="N26" s="18">
        <f t="shared" si="5"/>
        <v>0.52307692307692311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 t="s">
        <v>98</v>
      </c>
      <c r="B27" s="5" t="s">
        <v>88</v>
      </c>
      <c r="C27" s="6" t="s">
        <v>99</v>
      </c>
      <c r="D27" s="17">
        <v>1000</v>
      </c>
      <c r="E27" s="17">
        <v>0</v>
      </c>
      <c r="F27" s="17">
        <f t="shared" si="6"/>
        <v>1000</v>
      </c>
      <c r="G27" s="17">
        <f t="shared" si="0"/>
        <v>1000</v>
      </c>
      <c r="H27" s="17">
        <v>0</v>
      </c>
      <c r="I27" s="17">
        <f t="shared" si="1"/>
        <v>0</v>
      </c>
      <c r="J27" s="17">
        <f t="shared" si="7"/>
        <v>0</v>
      </c>
      <c r="K27" s="17">
        <f t="shared" si="2"/>
        <v>1000</v>
      </c>
      <c r="L27" s="17">
        <f t="shared" si="3"/>
        <v>1000</v>
      </c>
      <c r="M27" s="17">
        <f t="shared" si="4"/>
        <v>1000</v>
      </c>
      <c r="N27" s="18">
        <f t="shared" si="5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 t="s">
        <v>100</v>
      </c>
      <c r="B28" s="5" t="s">
        <v>88</v>
      </c>
      <c r="C28" s="6" t="s">
        <v>101</v>
      </c>
      <c r="D28" s="17">
        <v>1500</v>
      </c>
      <c r="E28" s="17">
        <v>0</v>
      </c>
      <c r="F28" s="17">
        <f>+D28</f>
        <v>1500</v>
      </c>
      <c r="G28" s="17">
        <f>+F28</f>
        <v>1500</v>
      </c>
      <c r="H28" s="17">
        <v>0</v>
      </c>
      <c r="I28" s="17">
        <f>+H28</f>
        <v>0</v>
      </c>
      <c r="J28" s="17">
        <f t="shared" si="7"/>
        <v>0</v>
      </c>
      <c r="K28" s="17">
        <f t="shared" si="2"/>
        <v>1500</v>
      </c>
      <c r="L28" s="17">
        <f t="shared" si="3"/>
        <v>1500</v>
      </c>
      <c r="M28" s="17">
        <f t="shared" si="4"/>
        <v>1500</v>
      </c>
      <c r="N28" s="18">
        <f t="shared" si="5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 t="s">
        <v>102</v>
      </c>
      <c r="B29" s="5" t="s">
        <v>88</v>
      </c>
      <c r="C29" s="6" t="s">
        <v>103</v>
      </c>
      <c r="D29" s="17">
        <v>500</v>
      </c>
      <c r="E29" s="17">
        <v>0</v>
      </c>
      <c r="F29" s="17">
        <f t="shared" si="6"/>
        <v>500</v>
      </c>
      <c r="G29" s="17">
        <f t="shared" si="0"/>
        <v>500</v>
      </c>
      <c r="H29" s="17">
        <v>0</v>
      </c>
      <c r="I29" s="17">
        <f t="shared" si="1"/>
        <v>0</v>
      </c>
      <c r="J29" s="17">
        <f t="shared" si="7"/>
        <v>0</v>
      </c>
      <c r="K29" s="17">
        <f t="shared" si="2"/>
        <v>500</v>
      </c>
      <c r="L29" s="17">
        <f t="shared" si="3"/>
        <v>500</v>
      </c>
      <c r="M29" s="17">
        <f t="shared" si="4"/>
        <v>500</v>
      </c>
      <c r="N29" s="18">
        <f t="shared" si="5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 t="s">
        <v>104</v>
      </c>
      <c r="B30" s="5" t="s">
        <v>88</v>
      </c>
      <c r="C30" s="6" t="s">
        <v>105</v>
      </c>
      <c r="D30" s="17">
        <v>7000</v>
      </c>
      <c r="E30" s="17" t="s">
        <v>49</v>
      </c>
      <c r="F30" s="17">
        <f t="shared" si="6"/>
        <v>7000</v>
      </c>
      <c r="G30" s="17">
        <f t="shared" si="0"/>
        <v>7000</v>
      </c>
      <c r="H30" s="17">
        <v>7000</v>
      </c>
      <c r="I30" s="17">
        <f t="shared" si="1"/>
        <v>7000</v>
      </c>
      <c r="J30" s="17">
        <f t="shared" si="7"/>
        <v>7000</v>
      </c>
      <c r="K30" s="17">
        <f t="shared" si="2"/>
        <v>0</v>
      </c>
      <c r="L30" s="17">
        <f t="shared" si="3"/>
        <v>0</v>
      </c>
      <c r="M30" s="17">
        <f t="shared" si="4"/>
        <v>0</v>
      </c>
      <c r="N30" s="18">
        <f t="shared" si="5"/>
        <v>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 t="s">
        <v>106</v>
      </c>
      <c r="B31" s="5" t="s">
        <v>88</v>
      </c>
      <c r="C31" s="6" t="s">
        <v>64</v>
      </c>
      <c r="D31" s="17">
        <v>700</v>
      </c>
      <c r="E31" s="17">
        <v>0</v>
      </c>
      <c r="F31" s="17">
        <f t="shared" si="6"/>
        <v>700</v>
      </c>
      <c r="G31" s="17">
        <f>+F31</f>
        <v>700</v>
      </c>
      <c r="H31" s="17">
        <v>0</v>
      </c>
      <c r="I31" s="17">
        <v>700</v>
      </c>
      <c r="J31" s="17">
        <f t="shared" si="7"/>
        <v>700</v>
      </c>
      <c r="K31" s="17">
        <f t="shared" si="2"/>
        <v>0</v>
      </c>
      <c r="L31" s="17">
        <f t="shared" si="3"/>
        <v>0</v>
      </c>
      <c r="M31" s="17">
        <f t="shared" si="4"/>
        <v>0</v>
      </c>
      <c r="N31" s="18">
        <f t="shared" si="5"/>
        <v>1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 t="s">
        <v>107</v>
      </c>
      <c r="B32" s="5" t="s">
        <v>88</v>
      </c>
      <c r="C32" s="6" t="s">
        <v>66</v>
      </c>
      <c r="D32" s="17">
        <v>500</v>
      </c>
      <c r="E32" s="17">
        <v>0</v>
      </c>
      <c r="F32" s="17">
        <f t="shared" si="6"/>
        <v>500</v>
      </c>
      <c r="G32" s="17">
        <f t="shared" si="0"/>
        <v>500</v>
      </c>
      <c r="H32" s="17">
        <v>0</v>
      </c>
      <c r="I32" s="17">
        <f t="shared" si="1"/>
        <v>0</v>
      </c>
      <c r="J32" s="17">
        <f t="shared" si="7"/>
        <v>0</v>
      </c>
      <c r="K32" s="17">
        <f t="shared" si="2"/>
        <v>500</v>
      </c>
      <c r="L32" s="17">
        <f t="shared" si="3"/>
        <v>500</v>
      </c>
      <c r="M32" s="17">
        <f t="shared" si="4"/>
        <v>500</v>
      </c>
      <c r="N32" s="18">
        <f t="shared" si="5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 t="s">
        <v>108</v>
      </c>
      <c r="B33" s="5" t="s">
        <v>88</v>
      </c>
      <c r="C33" s="6" t="s">
        <v>68</v>
      </c>
      <c r="D33" s="17">
        <v>500</v>
      </c>
      <c r="E33" s="17">
        <v>0</v>
      </c>
      <c r="F33" s="17">
        <f>+D33</f>
        <v>500</v>
      </c>
      <c r="G33" s="17">
        <f t="shared" si="0"/>
        <v>500</v>
      </c>
      <c r="H33" s="17">
        <v>0</v>
      </c>
      <c r="I33" s="17">
        <f t="shared" si="1"/>
        <v>0</v>
      </c>
      <c r="J33" s="17">
        <f t="shared" si="7"/>
        <v>0</v>
      </c>
      <c r="K33" s="17">
        <f t="shared" si="2"/>
        <v>500</v>
      </c>
      <c r="L33" s="17">
        <f t="shared" si="3"/>
        <v>500</v>
      </c>
      <c r="M33" s="17">
        <f t="shared" si="4"/>
        <v>500</v>
      </c>
      <c r="N33" s="18">
        <f t="shared" si="5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 t="s">
        <v>109</v>
      </c>
      <c r="B34" s="5" t="s">
        <v>88</v>
      </c>
      <c r="C34" s="6" t="s">
        <v>70</v>
      </c>
      <c r="D34" s="17">
        <v>500</v>
      </c>
      <c r="E34" s="17">
        <v>0</v>
      </c>
      <c r="F34" s="17">
        <f t="shared" si="6"/>
        <v>500</v>
      </c>
      <c r="G34" s="17">
        <f t="shared" si="0"/>
        <v>500</v>
      </c>
      <c r="H34" s="17">
        <v>0</v>
      </c>
      <c r="I34" s="17">
        <f t="shared" si="1"/>
        <v>0</v>
      </c>
      <c r="J34" s="17">
        <f t="shared" si="7"/>
        <v>0</v>
      </c>
      <c r="K34" s="17">
        <f t="shared" si="2"/>
        <v>500</v>
      </c>
      <c r="L34" s="17">
        <f t="shared" si="3"/>
        <v>500</v>
      </c>
      <c r="M34" s="17">
        <f t="shared" si="4"/>
        <v>500</v>
      </c>
      <c r="N34" s="18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 t="s">
        <v>110</v>
      </c>
      <c r="B35" s="5" t="s">
        <v>88</v>
      </c>
      <c r="C35" s="6" t="s">
        <v>111</v>
      </c>
      <c r="D35" s="17">
        <v>0</v>
      </c>
      <c r="E35" s="17">
        <v>0</v>
      </c>
      <c r="F35" s="17">
        <f t="shared" si="6"/>
        <v>0</v>
      </c>
      <c r="G35" s="17">
        <f t="shared" si="0"/>
        <v>0</v>
      </c>
      <c r="H35" s="17" t="s">
        <v>49</v>
      </c>
      <c r="I35" s="17" t="str">
        <f t="shared" si="1"/>
        <v>0</v>
      </c>
      <c r="J35" s="17" t="str">
        <f t="shared" si="7"/>
        <v>0</v>
      </c>
      <c r="K35" s="17">
        <f t="shared" si="2"/>
        <v>0</v>
      </c>
      <c r="L35" s="17">
        <f t="shared" si="3"/>
        <v>0</v>
      </c>
      <c r="M35" s="17">
        <f t="shared" si="4"/>
        <v>0</v>
      </c>
      <c r="N35" s="1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 t="s">
        <v>112</v>
      </c>
      <c r="B36" s="5" t="s">
        <v>113</v>
      </c>
      <c r="C36" s="6" t="s">
        <v>114</v>
      </c>
      <c r="D36" s="17">
        <v>21600</v>
      </c>
      <c r="E36" s="17">
        <v>0</v>
      </c>
      <c r="F36" s="17">
        <f t="shared" si="6"/>
        <v>21600</v>
      </c>
      <c r="G36" s="17">
        <f t="shared" si="0"/>
        <v>21600</v>
      </c>
      <c r="H36" s="17">
        <v>0</v>
      </c>
      <c r="I36" s="17">
        <f t="shared" si="1"/>
        <v>0</v>
      </c>
      <c r="J36" s="17">
        <f t="shared" si="7"/>
        <v>0</v>
      </c>
      <c r="K36" s="17">
        <f t="shared" si="2"/>
        <v>21600</v>
      </c>
      <c r="L36" s="17">
        <f t="shared" si="3"/>
        <v>21600</v>
      </c>
      <c r="M36" s="17">
        <f t="shared" si="4"/>
        <v>21600</v>
      </c>
      <c r="N36" s="18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 t="s">
        <v>115</v>
      </c>
      <c r="B37" s="5" t="s">
        <v>113</v>
      </c>
      <c r="C37" s="6" t="s">
        <v>116</v>
      </c>
      <c r="D37" s="17">
        <v>0</v>
      </c>
      <c r="E37" s="17">
        <v>0</v>
      </c>
      <c r="F37" s="17">
        <f t="shared" si="6"/>
        <v>0</v>
      </c>
      <c r="G37" s="17">
        <f t="shared" si="0"/>
        <v>0</v>
      </c>
      <c r="H37" s="17" t="s">
        <v>49</v>
      </c>
      <c r="I37" s="17" t="str">
        <f t="shared" si="1"/>
        <v>0</v>
      </c>
      <c r="J37" s="17" t="str">
        <f t="shared" si="7"/>
        <v>0</v>
      </c>
      <c r="K37" s="17">
        <f t="shared" si="2"/>
        <v>0</v>
      </c>
      <c r="L37" s="17">
        <f t="shared" si="3"/>
        <v>0</v>
      </c>
      <c r="M37" s="17">
        <f t="shared" si="4"/>
        <v>0</v>
      </c>
      <c r="N37" s="1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 t="s">
        <v>117</v>
      </c>
      <c r="B38" s="5" t="s">
        <v>113</v>
      </c>
      <c r="C38" s="6" t="s">
        <v>118</v>
      </c>
      <c r="D38" s="17">
        <v>11539.04</v>
      </c>
      <c r="E38" s="17">
        <v>0</v>
      </c>
      <c r="F38" s="17">
        <f>+D38</f>
        <v>11539.04</v>
      </c>
      <c r="G38" s="17">
        <f t="shared" si="0"/>
        <v>11539.04</v>
      </c>
      <c r="H38" s="17" t="s">
        <v>49</v>
      </c>
      <c r="I38" s="17" t="str">
        <f t="shared" si="1"/>
        <v>0</v>
      </c>
      <c r="J38" s="17" t="str">
        <f t="shared" si="7"/>
        <v>0</v>
      </c>
      <c r="K38" s="17">
        <f t="shared" si="2"/>
        <v>11539.04</v>
      </c>
      <c r="L38" s="17">
        <f t="shared" si="3"/>
        <v>11539.04</v>
      </c>
      <c r="M38" s="17">
        <f t="shared" si="4"/>
        <v>11539.04</v>
      </c>
      <c r="N38" s="18">
        <f t="shared" si="5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 t="s">
        <v>119</v>
      </c>
      <c r="B39" s="5" t="s">
        <v>120</v>
      </c>
      <c r="C39" s="6" t="s">
        <v>81</v>
      </c>
      <c r="D39" s="17">
        <v>1108.0899999999999</v>
      </c>
      <c r="E39" s="17">
        <v>0</v>
      </c>
      <c r="F39" s="17">
        <f t="shared" si="6"/>
        <v>1108.0899999999999</v>
      </c>
      <c r="G39" s="17">
        <f>+F39</f>
        <v>1108.0899999999999</v>
      </c>
      <c r="H39" s="17">
        <v>0</v>
      </c>
      <c r="I39" s="17">
        <f>+H39</f>
        <v>0</v>
      </c>
      <c r="J39" s="17">
        <f t="shared" si="7"/>
        <v>0</v>
      </c>
      <c r="K39" s="17">
        <f t="shared" si="2"/>
        <v>1108.0899999999999</v>
      </c>
      <c r="L39" s="17">
        <f t="shared" si="3"/>
        <v>1108.0899999999999</v>
      </c>
      <c r="M39" s="17">
        <f t="shared" si="4"/>
        <v>1108.0899999999999</v>
      </c>
      <c r="N39" s="18">
        <v>0.01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 t="s">
        <v>121</v>
      </c>
      <c r="B40" s="5" t="s">
        <v>120</v>
      </c>
      <c r="C40" s="6" t="s">
        <v>122</v>
      </c>
      <c r="D40" s="17">
        <v>6648.57</v>
      </c>
      <c r="E40" s="17">
        <v>0</v>
      </c>
      <c r="F40" s="17">
        <f>+D40</f>
        <v>6648.57</v>
      </c>
      <c r="G40" s="17">
        <f t="shared" si="0"/>
        <v>6648.57</v>
      </c>
      <c r="H40" s="17">
        <v>0</v>
      </c>
      <c r="I40" s="17">
        <f t="shared" si="1"/>
        <v>0</v>
      </c>
      <c r="J40" s="17">
        <f t="shared" si="7"/>
        <v>0</v>
      </c>
      <c r="K40" s="17">
        <f t="shared" si="2"/>
        <v>6648.57</v>
      </c>
      <c r="L40" s="17">
        <f t="shared" si="3"/>
        <v>6648.57</v>
      </c>
      <c r="M40" s="17">
        <f t="shared" si="4"/>
        <v>6648.57</v>
      </c>
      <c r="N40" s="18">
        <v>0.01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 t="s">
        <v>123</v>
      </c>
      <c r="B41" s="5" t="s">
        <v>124</v>
      </c>
      <c r="C41" s="6" t="s">
        <v>125</v>
      </c>
      <c r="D41" s="17">
        <v>14145.3</v>
      </c>
      <c r="E41" s="17">
        <v>0</v>
      </c>
      <c r="F41" s="17">
        <f t="shared" si="6"/>
        <v>14145.3</v>
      </c>
      <c r="G41" s="17">
        <f t="shared" si="0"/>
        <v>14145.3</v>
      </c>
      <c r="H41" s="17">
        <v>0</v>
      </c>
      <c r="I41" s="17">
        <f t="shared" si="1"/>
        <v>0</v>
      </c>
      <c r="J41" s="17">
        <f t="shared" si="7"/>
        <v>0</v>
      </c>
      <c r="K41" s="17">
        <f t="shared" si="2"/>
        <v>14145.3</v>
      </c>
      <c r="L41" s="17">
        <f t="shared" si="3"/>
        <v>14145.3</v>
      </c>
      <c r="M41" s="17">
        <f t="shared" si="4"/>
        <v>14145.3</v>
      </c>
      <c r="N41" s="18">
        <v>0.01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 t="s">
        <v>126</v>
      </c>
      <c r="B42" s="5" t="s">
        <v>127</v>
      </c>
      <c r="C42" s="6" t="s">
        <v>128</v>
      </c>
      <c r="D42" s="17">
        <v>0</v>
      </c>
      <c r="E42" s="17">
        <v>0</v>
      </c>
      <c r="F42" s="17">
        <f t="shared" si="6"/>
        <v>0</v>
      </c>
      <c r="G42" s="17">
        <f t="shared" si="0"/>
        <v>0</v>
      </c>
      <c r="H42" s="17">
        <v>0</v>
      </c>
      <c r="I42" s="17">
        <f t="shared" si="1"/>
        <v>0</v>
      </c>
      <c r="J42" s="17">
        <f t="shared" si="7"/>
        <v>0</v>
      </c>
      <c r="K42" s="17">
        <f t="shared" si="2"/>
        <v>0</v>
      </c>
      <c r="L42" s="17">
        <f t="shared" si="3"/>
        <v>0</v>
      </c>
      <c r="M42" s="17">
        <f t="shared" si="4"/>
        <v>0</v>
      </c>
      <c r="N42" s="18">
        <v>0.01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2" sqref="B2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34</v>
      </c>
      <c r="B1" s="22">
        <v>45808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35</v>
      </c>
      <c r="B2" s="19" t="s">
        <v>129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36</v>
      </c>
      <c r="B3" s="20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37</v>
      </c>
      <c r="B4" s="20" t="s">
        <v>131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38</v>
      </c>
      <c r="B5" s="21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39</v>
      </c>
      <c r="B6" s="20" t="s">
        <v>133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5" t="s">
        <v>40</v>
      </c>
      <c r="B7" s="16" t="s">
        <v>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519F201F-7943-47D5-8118-878B62CCCED5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2" sqref="B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20</v>
      </c>
      <c r="B1" s="9" t="s">
        <v>134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21</v>
      </c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14</v>
      </c>
      <c r="B3" s="7" t="s">
        <v>22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30</v>
      </c>
      <c r="B5" s="13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21</v>
      </c>
      <c r="B6" s="13" t="s">
        <v>23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19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28</v>
      </c>
      <c r="B17" s="13" t="s">
        <v>29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Kimberly Thais Espinoza Olmedo</cp:lastModifiedBy>
  <dcterms:created xsi:type="dcterms:W3CDTF">2011-04-20T17:22:00Z</dcterms:created>
  <dcterms:modified xsi:type="dcterms:W3CDTF">2025-06-13T21:38:08Z</dcterms:modified>
</cp:coreProperties>
</file>